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John's Documents\SEA\AGM 2019\"/>
    </mc:Choice>
  </mc:AlternateContent>
  <xr:revisionPtr revIDLastSave="0" documentId="13_ncr:1_{8FBEBDB7-3D06-4593-AA4C-35A309B594DE}" xr6:coauthVersionLast="43" xr6:coauthVersionMax="43" xr10:uidLastSave="{00000000-0000-0000-0000-000000000000}"/>
  <bookViews>
    <workbookView xWindow="780" yWindow="750" windowWidth="17220" windowHeight="1017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9" i="1" l="1"/>
  <c r="C18" i="1"/>
  <c r="C6" i="1"/>
  <c r="C22" i="1"/>
  <c r="C21" i="1"/>
  <c r="C20" i="1"/>
  <c r="C23" i="1" l="1"/>
  <c r="D11" i="1" l="1"/>
  <c r="D28" i="1"/>
  <c r="C28" i="1" l="1"/>
  <c r="G7" i="1" s="1"/>
  <c r="C11" i="1"/>
  <c r="G6" i="1" s="1"/>
  <c r="B11" i="1"/>
  <c r="B28" i="1"/>
  <c r="G8" i="1" l="1"/>
</calcChain>
</file>

<file path=xl/sharedStrings.xml><?xml version="1.0" encoding="utf-8"?>
<sst xmlns="http://schemas.openxmlformats.org/spreadsheetml/2006/main" count="36" uniqueCount="35">
  <si>
    <t>Socialist Educational Association</t>
  </si>
  <si>
    <t>Income</t>
  </si>
  <si>
    <t>Balance Sheet</t>
  </si>
  <si>
    <t xml:space="preserve">Individual Subs </t>
  </si>
  <si>
    <t>Affiliate Subs</t>
  </si>
  <si>
    <t>SEA Conference fees</t>
  </si>
  <si>
    <t>Other income</t>
  </si>
  <si>
    <t>Payment received in error</t>
  </si>
  <si>
    <t>TOTAL</t>
  </si>
  <si>
    <t>Closing overall balance</t>
  </si>
  <si>
    <t>Expenditure</t>
  </si>
  <si>
    <t>Publications</t>
  </si>
  <si>
    <t>Labour Party</t>
  </si>
  <si>
    <t>Other affiliations/ donations</t>
  </si>
  <si>
    <t>NEC Meetings</t>
  </si>
  <si>
    <t>Travel expenses</t>
  </si>
  <si>
    <t>SEA Conference</t>
  </si>
  <si>
    <t>Other SEA events</t>
  </si>
  <si>
    <t>Labour Party Conferences</t>
  </si>
  <si>
    <t>Printing, post &amp; admin</t>
  </si>
  <si>
    <t>Bank charges</t>
  </si>
  <si>
    <t>LP Conference Fringe</t>
  </si>
  <si>
    <t>Repayment of overpayment</t>
  </si>
  <si>
    <t>Outturn 2017-18</t>
  </si>
  <si>
    <t>Budget 2018-19</t>
  </si>
  <si>
    <t>Branch expenses</t>
  </si>
  <si>
    <t>Income 2018-19</t>
  </si>
  <si>
    <t>Expenditure 2018-19</t>
  </si>
  <si>
    <t>Current a/c brought forward 1.8.18</t>
  </si>
  <si>
    <t>Current account balance  7.5.19</t>
  </si>
  <si>
    <t>Reserve Account  7.5.19</t>
  </si>
  <si>
    <t>Co-op Account 7.5.19 (est.)</t>
  </si>
  <si>
    <t>18th June 2019</t>
  </si>
  <si>
    <t>Outturn to 18.6.19</t>
  </si>
  <si>
    <t>(1.8.17 to 31.7.18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</si>
</sst>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rgb="FFFFFFFF"/>
      <name val="Calibri"/>
      <family val="2"/>
    </font>
    <font>
      <sz val="10"/>
      <color rgb="FFCC0000"/>
      <name val="Calibri"/>
      <family val="2"/>
    </font>
    <font>
      <b/>
      <sz val="10"/>
      <color rgb="FFFFFFFF"/>
      <name val="Calibri"/>
      <family val="2"/>
    </font>
    <font>
      <i/>
      <sz val="10"/>
      <color rgb="FF808080"/>
      <name val="Calibri"/>
      <family val="2"/>
    </font>
    <font>
      <sz val="10"/>
      <color rgb="FF006600"/>
      <name val="Calibri"/>
      <family val="2"/>
    </font>
    <font>
      <b/>
      <sz val="24"/>
      <color rgb="FF000000"/>
      <name val="Calibri"/>
      <family val="2"/>
    </font>
    <font>
      <sz val="18"/>
      <color rgb="FF000000"/>
      <name val="Calibri"/>
      <family val="2"/>
    </font>
    <font>
      <sz val="12"/>
      <color rgb="FF000000"/>
      <name val="Calibri"/>
      <family val="2"/>
    </font>
    <font>
      <sz val="10"/>
      <color rgb="FF996600"/>
      <name val="Calibri"/>
      <family val="2"/>
    </font>
    <font>
      <sz val="10"/>
      <color rgb="FF333333"/>
      <name val="Calibri"/>
      <family val="2"/>
    </font>
    <font>
      <b/>
      <sz val="11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9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0" fontId="9" fillId="0" borderId="0" applyNumberFormat="0" applyBorder="0" applyProtection="0"/>
    <xf numFmtId="0" fontId="10" fillId="0" borderId="0" applyNumberFormat="0" applyBorder="0" applyProtection="0"/>
    <xf numFmtId="0" fontId="7" fillId="7" borderId="0" applyNumberFormat="0" applyBorder="0" applyProtection="0"/>
    <xf numFmtId="0" fontId="4" fillId="5" borderId="0" applyNumberFormat="0" applyBorder="0" applyProtection="0"/>
    <xf numFmtId="0" fontId="11" fillId="8" borderId="0" applyNumberFormat="0" applyBorder="0" applyProtection="0"/>
    <xf numFmtId="0" fontId="12" fillId="8" borderId="1" applyNumberFormat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8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26">
    <xf numFmtId="0" fontId="0" fillId="0" borderId="0" xfId="0"/>
    <xf numFmtId="0" fontId="13" fillId="0" borderId="0" xfId="0" applyFont="1"/>
    <xf numFmtId="15" fontId="0" fillId="0" borderId="0" xfId="0" applyNumberFormat="1"/>
    <xf numFmtId="0" fontId="13" fillId="0" borderId="2" xfId="0" applyFont="1" applyBorder="1"/>
    <xf numFmtId="0" fontId="0" fillId="0" borderId="2" xfId="0" applyBorder="1"/>
    <xf numFmtId="0" fontId="13" fillId="0" borderId="3" xfId="0" applyFont="1" applyBorder="1"/>
    <xf numFmtId="0" fontId="0" fillId="0" borderId="4" xfId="0" applyBorder="1"/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5" xfId="0" applyBorder="1"/>
    <xf numFmtId="0" fontId="0" fillId="0" borderId="6" xfId="0" applyBorder="1"/>
    <xf numFmtId="2" fontId="0" fillId="0" borderId="2" xfId="0" applyNumberFormat="1" applyBorder="1"/>
    <xf numFmtId="2" fontId="0" fillId="0" borderId="0" xfId="0" applyNumberFormat="1"/>
    <xf numFmtId="2" fontId="0" fillId="0" borderId="2" xfId="0" applyNumberFormat="1" applyBorder="1" applyAlignment="1">
      <alignment horizontal="right"/>
    </xf>
    <xf numFmtId="2" fontId="0" fillId="0" borderId="6" xfId="0" applyNumberFormat="1" applyBorder="1"/>
    <xf numFmtId="2" fontId="0" fillId="0" borderId="6" xfId="0" applyNumberFormat="1" applyBorder="1" applyAlignment="1">
      <alignment horizontal="right"/>
    </xf>
    <xf numFmtId="2" fontId="13" fillId="0" borderId="2" xfId="0" applyNumberFormat="1" applyFont="1" applyBorder="1"/>
    <xf numFmtId="2" fontId="0" fillId="0" borderId="0" xfId="0" applyNumberFormat="1" applyAlignment="1">
      <alignment horizontal="right"/>
    </xf>
    <xf numFmtId="2" fontId="0" fillId="0" borderId="5" xfId="0" applyNumberFormat="1" applyBorder="1"/>
    <xf numFmtId="2" fontId="0" fillId="0" borderId="4" xfId="0" applyNumberFormat="1" applyBorder="1"/>
    <xf numFmtId="2" fontId="0" fillId="0" borderId="7" xfId="0" applyNumberFormat="1" applyBorder="1"/>
    <xf numFmtId="2" fontId="0" fillId="0" borderId="8" xfId="0" applyNumberFormat="1" applyBorder="1"/>
    <xf numFmtId="2" fontId="0" fillId="0" borderId="2" xfId="0" applyNumberFormat="1" applyBorder="1"/>
    <xf numFmtId="2" fontId="0" fillId="0" borderId="4" xfId="0" applyNumberFormat="1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0" xfId="0" applyBorder="1" applyAlignment="1"/>
  </cellXfs>
  <cellStyles count="17">
    <cellStyle name="Accent" xfId="7" xr:uid="{00000000-0005-0000-0000-000000000000}"/>
    <cellStyle name="Accent 1" xfId="8" xr:uid="{00000000-0005-0000-0000-000001000000}"/>
    <cellStyle name="Accent 2" xfId="9" xr:uid="{00000000-0005-0000-0000-000002000000}"/>
    <cellStyle name="Accent 3" xfId="10" xr:uid="{00000000-0005-0000-0000-000003000000}"/>
    <cellStyle name="Bad" xfId="4" builtinId="27" customBuiltin="1"/>
    <cellStyle name="Error" xfId="11" xr:uid="{00000000-0005-0000-0000-000005000000}"/>
    <cellStyle name="Footnote" xfId="12" xr:uid="{00000000-0005-0000-0000-000006000000}"/>
    <cellStyle name="Good" xfId="3" builtinId="26" customBuiltin="1"/>
    <cellStyle name="Heading" xfId="13" xr:uid="{00000000-0005-0000-0000-000008000000}"/>
    <cellStyle name="Heading 1" xfId="1" builtinId="16" customBuiltin="1"/>
    <cellStyle name="Heading 2" xfId="2" builtinId="17" customBuiltin="1"/>
    <cellStyle name="Neutral" xfId="5" builtinId="28" customBuiltin="1"/>
    <cellStyle name="Normal" xfId="0" builtinId="0" customBuiltin="1"/>
    <cellStyle name="Note" xfId="6" builtinId="10" customBuiltin="1"/>
    <cellStyle name="Status" xfId="14" xr:uid="{00000000-0005-0000-0000-00000E000000}"/>
    <cellStyle name="Text" xfId="15" xr:uid="{00000000-0005-0000-0000-00000F000000}"/>
    <cellStyle name="Warning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topLeftCell="A7" workbookViewId="0">
      <selection activeCell="H23" sqref="H23"/>
    </sheetView>
  </sheetViews>
  <sheetFormatPr defaultRowHeight="15" x14ac:dyDescent="0.25"/>
  <cols>
    <col min="1" max="1" width="27" customWidth="1"/>
    <col min="2" max="2" width="17.140625" customWidth="1"/>
    <col min="3" max="4" width="18.28515625" customWidth="1"/>
    <col min="5" max="5" width="9.7109375" customWidth="1"/>
    <col min="6" max="6" width="34" customWidth="1"/>
    <col min="7" max="7" width="12.85546875" customWidth="1"/>
    <col min="8" max="8" width="9.7109375" customWidth="1"/>
    <col min="9" max="9" width="21.7109375" customWidth="1"/>
    <col min="10" max="1024" width="9.7109375" customWidth="1"/>
    <col min="1025" max="1025" width="9.140625" customWidth="1"/>
  </cols>
  <sheetData>
    <row r="1" spans="1:7" x14ac:dyDescent="0.25">
      <c r="A1" s="1" t="s">
        <v>0</v>
      </c>
      <c r="B1" s="1"/>
      <c r="C1" s="2" t="s">
        <v>32</v>
      </c>
    </row>
    <row r="2" spans="1:7" x14ac:dyDescent="0.25">
      <c r="A2" s="1"/>
      <c r="B2" s="1"/>
    </row>
    <row r="3" spans="1:7" x14ac:dyDescent="0.25">
      <c r="A3" s="3" t="s">
        <v>1</v>
      </c>
      <c r="B3" s="3"/>
      <c r="C3" s="4"/>
      <c r="D3" s="4"/>
      <c r="F3" s="5" t="s">
        <v>2</v>
      </c>
      <c r="G3" s="6"/>
    </row>
    <row r="4" spans="1:7" x14ac:dyDescent="0.25">
      <c r="A4" s="4"/>
      <c r="B4" s="7" t="s">
        <v>23</v>
      </c>
      <c r="C4" s="8" t="s">
        <v>33</v>
      </c>
      <c r="D4" s="7" t="s">
        <v>24</v>
      </c>
      <c r="F4" s="9"/>
      <c r="G4" s="10"/>
    </row>
    <row r="5" spans="1:7" x14ac:dyDescent="0.25">
      <c r="A5" s="11"/>
      <c r="B5" s="11" t="s">
        <v>34</v>
      </c>
      <c r="C5" s="11"/>
      <c r="D5" s="11"/>
      <c r="E5" s="12"/>
      <c r="F5" s="11" t="s">
        <v>28</v>
      </c>
      <c r="G5" s="11">
        <v>3864.19</v>
      </c>
    </row>
    <row r="6" spans="1:7" x14ac:dyDescent="0.25">
      <c r="A6" s="11" t="s">
        <v>3</v>
      </c>
      <c r="B6" s="23">
        <v>11521</v>
      </c>
      <c r="C6" s="22">
        <f>11051.1+686.6</f>
        <v>11737.7</v>
      </c>
      <c r="D6" s="22">
        <v>11500</v>
      </c>
      <c r="E6" s="12"/>
      <c r="F6" s="11" t="s">
        <v>26</v>
      </c>
      <c r="G6" s="11">
        <f>C11</f>
        <v>11737.7</v>
      </c>
    </row>
    <row r="7" spans="1:7" ht="15.75" customHeight="1" x14ac:dyDescent="0.25">
      <c r="A7" s="11" t="s">
        <v>4</v>
      </c>
      <c r="B7" s="24"/>
      <c r="C7" s="22"/>
      <c r="D7" s="22"/>
      <c r="E7" s="12"/>
      <c r="F7" s="11" t="s">
        <v>27</v>
      </c>
      <c r="G7" s="19">
        <f>C28</f>
        <v>10686.89</v>
      </c>
    </row>
    <row r="8" spans="1:7" x14ac:dyDescent="0.25">
      <c r="A8" s="11" t="s">
        <v>5</v>
      </c>
      <c r="B8" s="13">
        <v>550</v>
      </c>
      <c r="C8" s="11"/>
      <c r="D8" s="11">
        <v>500</v>
      </c>
      <c r="E8" s="12"/>
      <c r="F8" s="18" t="s">
        <v>29</v>
      </c>
      <c r="G8" s="21">
        <f>G5+G6-G7</f>
        <v>4915.0000000000018</v>
      </c>
    </row>
    <row r="9" spans="1:7" x14ac:dyDescent="0.25">
      <c r="A9" s="11" t="s">
        <v>6</v>
      </c>
      <c r="B9" s="13">
        <v>160.47</v>
      </c>
      <c r="C9" s="11"/>
      <c r="D9" s="11"/>
      <c r="E9" s="12"/>
      <c r="F9" s="11" t="s">
        <v>30</v>
      </c>
      <c r="G9" s="20">
        <v>7102.73</v>
      </c>
    </row>
    <row r="10" spans="1:7" x14ac:dyDescent="0.25">
      <c r="A10" s="11" t="s">
        <v>7</v>
      </c>
      <c r="B10" s="13">
        <v>906</v>
      </c>
      <c r="C10" s="11"/>
      <c r="D10" s="11"/>
      <c r="E10" s="12"/>
      <c r="F10" s="14" t="s">
        <v>31</v>
      </c>
      <c r="G10" s="15">
        <v>1515.2</v>
      </c>
    </row>
    <row r="11" spans="1:7" x14ac:dyDescent="0.25">
      <c r="A11" s="16" t="s">
        <v>8</v>
      </c>
      <c r="B11" s="11">
        <f>SUM(B6:B10)</f>
        <v>13137.47</v>
      </c>
      <c r="C11" s="11">
        <f>SUM(C6:C10)</f>
        <v>11737.7</v>
      </c>
      <c r="D11" s="11">
        <f>SUM(D6:D8)</f>
        <v>12000</v>
      </c>
      <c r="E11" s="12"/>
      <c r="F11" s="11"/>
      <c r="G11" s="13"/>
    </row>
    <row r="12" spans="1:7" x14ac:dyDescent="0.25">
      <c r="A12" s="11"/>
      <c r="B12" s="13"/>
      <c r="C12" s="11"/>
      <c r="D12" s="11"/>
      <c r="E12" s="12"/>
      <c r="F12" s="16" t="s">
        <v>9</v>
      </c>
      <c r="G12" s="13">
        <v>12125.03</v>
      </c>
    </row>
    <row r="13" spans="1:7" x14ac:dyDescent="0.25">
      <c r="A13" s="16" t="s">
        <v>10</v>
      </c>
      <c r="B13" s="13"/>
      <c r="C13" s="11"/>
      <c r="D13" s="11"/>
      <c r="E13" s="12"/>
    </row>
    <row r="14" spans="1:7" x14ac:dyDescent="0.25">
      <c r="A14" s="11"/>
      <c r="B14" s="13"/>
      <c r="C14" s="11"/>
      <c r="D14" s="11"/>
      <c r="E14" s="12"/>
      <c r="F14" s="12"/>
      <c r="G14" s="12"/>
    </row>
    <row r="15" spans="1:7" x14ac:dyDescent="0.25">
      <c r="A15" s="11" t="s">
        <v>11</v>
      </c>
      <c r="B15" s="13">
        <v>985.58</v>
      </c>
      <c r="C15" s="11">
        <v>1415.5</v>
      </c>
      <c r="D15" s="11">
        <v>1500</v>
      </c>
      <c r="E15" s="12"/>
      <c r="F15" s="25"/>
      <c r="G15" s="12"/>
    </row>
    <row r="16" spans="1:7" x14ac:dyDescent="0.25">
      <c r="A16" s="11" t="s">
        <v>12</v>
      </c>
      <c r="B16" s="11">
        <v>840.8</v>
      </c>
      <c r="C16" s="11">
        <v>812.5</v>
      </c>
      <c r="D16" s="11">
        <v>1000</v>
      </c>
      <c r="E16" s="12"/>
      <c r="F16" s="25"/>
      <c r="G16" s="17"/>
    </row>
    <row r="17" spans="1:7" x14ac:dyDescent="0.25">
      <c r="A17" s="11" t="s">
        <v>13</v>
      </c>
      <c r="B17" s="11"/>
      <c r="C17" s="11">
        <v>120</v>
      </c>
      <c r="D17" s="11">
        <v>200</v>
      </c>
      <c r="E17" s="12"/>
      <c r="F17" s="12"/>
      <c r="G17" s="12"/>
    </row>
    <row r="18" spans="1:7" x14ac:dyDescent="0.25">
      <c r="A18" s="11" t="s">
        <v>14</v>
      </c>
      <c r="B18" s="11">
        <v>1097.75</v>
      </c>
      <c r="C18" s="11">
        <f>28+1421.7</f>
        <v>1449.7</v>
      </c>
      <c r="D18" s="11">
        <v>1600</v>
      </c>
      <c r="E18" s="12"/>
      <c r="F18" s="12"/>
      <c r="G18" s="12"/>
    </row>
    <row r="19" spans="1:7" x14ac:dyDescent="0.25">
      <c r="A19" s="11" t="s">
        <v>15</v>
      </c>
      <c r="B19" s="11">
        <v>2530.9299999999998</v>
      </c>
      <c r="C19" s="11">
        <f>1903.9+304.95-6</f>
        <v>2202.85</v>
      </c>
      <c r="D19" s="11">
        <v>2500</v>
      </c>
      <c r="E19" s="12"/>
      <c r="F19" s="12"/>
      <c r="G19" s="12"/>
    </row>
    <row r="20" spans="1:7" x14ac:dyDescent="0.25">
      <c r="A20" s="11" t="s">
        <v>16</v>
      </c>
      <c r="B20" s="11">
        <v>1240</v>
      </c>
      <c r="C20" s="11">
        <f>145+1275</f>
        <v>1420</v>
      </c>
      <c r="D20" s="11">
        <v>1250</v>
      </c>
      <c r="E20" s="12"/>
      <c r="F20" s="12"/>
      <c r="G20" s="12"/>
    </row>
    <row r="21" spans="1:7" x14ac:dyDescent="0.25">
      <c r="A21" s="11" t="s">
        <v>17</v>
      </c>
      <c r="B21" s="11">
        <v>1595</v>
      </c>
      <c r="C21" s="11">
        <f>280.6+68.25</f>
        <v>348.85</v>
      </c>
      <c r="D21" s="13"/>
      <c r="E21" s="12"/>
      <c r="F21" s="12"/>
      <c r="G21" s="12"/>
    </row>
    <row r="22" spans="1:7" x14ac:dyDescent="0.25">
      <c r="A22" s="11" t="s">
        <v>18</v>
      </c>
      <c r="B22" s="11">
        <v>688.41</v>
      </c>
      <c r="C22" s="11">
        <f>38.25+937.1</f>
        <v>975.35</v>
      </c>
      <c r="D22" s="11">
        <v>700</v>
      </c>
      <c r="E22" s="12"/>
      <c r="F22" s="12"/>
      <c r="G22" s="12"/>
    </row>
    <row r="23" spans="1:7" x14ac:dyDescent="0.25">
      <c r="A23" s="11" t="s">
        <v>19</v>
      </c>
      <c r="B23" s="11"/>
      <c r="C23" s="11">
        <f>14.93+47.13</f>
        <v>62.06</v>
      </c>
      <c r="D23" s="11">
        <v>20</v>
      </c>
      <c r="E23" s="12"/>
      <c r="F23" s="12"/>
      <c r="G23" s="12"/>
    </row>
    <row r="24" spans="1:7" x14ac:dyDescent="0.25">
      <c r="A24" s="11" t="s">
        <v>25</v>
      </c>
      <c r="B24" s="11"/>
      <c r="C24" s="11">
        <v>435.8</v>
      </c>
      <c r="D24" s="11"/>
      <c r="E24" s="12"/>
      <c r="F24" s="12"/>
      <c r="G24" s="12"/>
    </row>
    <row r="25" spans="1:7" x14ac:dyDescent="0.25">
      <c r="A25" s="11" t="s">
        <v>20</v>
      </c>
      <c r="B25" s="11">
        <v>87</v>
      </c>
      <c r="C25" s="11">
        <v>54</v>
      </c>
      <c r="D25" s="11">
        <v>72</v>
      </c>
      <c r="E25" s="12"/>
      <c r="F25" s="12"/>
      <c r="G25" s="12"/>
    </row>
    <row r="26" spans="1:7" x14ac:dyDescent="0.25">
      <c r="A26" s="11" t="s">
        <v>21</v>
      </c>
      <c r="B26" s="13">
        <v>2400</v>
      </c>
      <c r="C26" s="11">
        <v>1390.28</v>
      </c>
      <c r="D26" s="11">
        <v>1200</v>
      </c>
      <c r="E26" s="12"/>
      <c r="F26" s="12"/>
      <c r="G26" s="12"/>
    </row>
    <row r="27" spans="1:7" x14ac:dyDescent="0.25">
      <c r="A27" s="11" t="s">
        <v>22</v>
      </c>
      <c r="B27" s="13">
        <v>1359</v>
      </c>
      <c r="C27" s="11"/>
      <c r="D27" s="11"/>
      <c r="E27" s="12"/>
      <c r="F27" s="12"/>
      <c r="G27" s="12"/>
    </row>
    <row r="28" spans="1:7" x14ac:dyDescent="0.25">
      <c r="A28" s="16" t="s">
        <v>8</v>
      </c>
      <c r="B28" s="11">
        <f>SUM(B15:B27)</f>
        <v>12824.47</v>
      </c>
      <c r="C28" s="11">
        <f>SUM(C15:C27)</f>
        <v>10686.89</v>
      </c>
      <c r="D28" s="11">
        <f>SUM(D15:D26)</f>
        <v>10042</v>
      </c>
      <c r="E28" s="12"/>
      <c r="F28" s="12"/>
      <c r="G28" s="12"/>
    </row>
    <row r="29" spans="1:7" x14ac:dyDescent="0.25">
      <c r="A29" s="12"/>
      <c r="B29" s="12"/>
      <c r="C29" s="12"/>
      <c r="D29" s="12"/>
      <c r="E29" s="12"/>
      <c r="F29" s="12"/>
      <c r="G29" s="12"/>
    </row>
  </sheetData>
  <mergeCells count="3">
    <mergeCell ref="C6:C7"/>
    <mergeCell ref="D6:D7"/>
    <mergeCell ref="B6:B7"/>
  </mergeCells>
  <pageMargins left="0.70000000000000007" right="0.70000000000000007" top="1.1437007874015752" bottom="1.1437007874015752" header="0.75000000000000011" footer="0.75000000000000011"/>
  <pageSetup paperSize="9" fitToWidth="0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cols>
    <col min="1" max="1" width="9.140625" customWidth="1"/>
  </cols>
  <sheetData/>
  <pageMargins left="0.70000000000000007" right="0.70000000000000007" top="1.1437007874015752" bottom="1.1437007874015752" header="0.75000000000000011" footer="0.75000000000000011"/>
  <pageSetup paperSize="0" fitToWidth="0" fitToHeight="0" orientation="portrait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cols>
    <col min="1" max="1" width="9.140625" customWidth="1"/>
  </cols>
  <sheetData/>
  <pageMargins left="0.70000000000000007" right="0.70000000000000007" top="1.1437007874015752" bottom="1.1437007874015752" header="0.75000000000000011" footer="0.75000000000000011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277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7</cp:revision>
  <cp:lastPrinted>2019-03-05T09:49:20Z</cp:lastPrinted>
  <dcterms:created xsi:type="dcterms:W3CDTF">2016-08-09T15:20:36Z</dcterms:created>
  <dcterms:modified xsi:type="dcterms:W3CDTF">2019-06-18T14:15:40Z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r8>0</vt:r8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